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06391\Desktop\Contratti ARES\Contratti 9 2 2026\"/>
    </mc:Choice>
  </mc:AlternateContent>
  <bookViews>
    <workbookView xWindow="0" yWindow="0" windowWidth="28800" windowHeight="12330"/>
  </bookViews>
  <sheets>
    <sheet name="ASL NUOR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1" l="1"/>
  <c r="P16" i="1"/>
  <c r="R16" i="1"/>
  <c r="O16" i="1"/>
  <c r="M18" i="1" l="1"/>
  <c r="M16" i="1"/>
  <c r="T15" i="1" l="1"/>
  <c r="S15" i="1"/>
  <c r="R15" i="1"/>
  <c r="P15" i="1"/>
  <c r="O15" i="1"/>
  <c r="N15" i="1"/>
  <c r="Q15" i="1" s="1"/>
  <c r="U15" i="1" l="1"/>
  <c r="V15" i="1" s="1"/>
  <c r="N14" i="1"/>
  <c r="Q14" i="1" s="1"/>
  <c r="O14" i="1"/>
  <c r="P14" i="1"/>
  <c r="R14" i="1"/>
  <c r="S14" i="1"/>
  <c r="T14" i="1"/>
  <c r="U14" i="1" l="1"/>
  <c r="V14" i="1" s="1"/>
  <c r="T13" i="1"/>
  <c r="S13" i="1"/>
  <c r="R13" i="1"/>
  <c r="O13" i="1"/>
  <c r="P13" i="1"/>
  <c r="N13" i="1"/>
  <c r="Q13" i="1" l="1"/>
  <c r="U13" i="1" s="1"/>
  <c r="V13" i="1" s="1"/>
  <c r="T12" i="1"/>
  <c r="S12" i="1"/>
  <c r="P12" i="1"/>
  <c r="O12" i="1"/>
  <c r="N12" i="1"/>
  <c r="Q12" i="1" s="1"/>
  <c r="R12" i="1"/>
  <c r="T11" i="1"/>
  <c r="S11" i="1"/>
  <c r="R11" i="1"/>
  <c r="O11" i="1"/>
  <c r="P11" i="1"/>
  <c r="N11" i="1"/>
  <c r="T10" i="1"/>
  <c r="S10" i="1"/>
  <c r="R10" i="1"/>
  <c r="O10" i="1"/>
  <c r="N10" i="1"/>
  <c r="P10" i="1"/>
  <c r="T9" i="1"/>
  <c r="S9" i="1"/>
  <c r="P9" i="1"/>
  <c r="O9" i="1"/>
  <c r="N9" i="1"/>
  <c r="R9" i="1"/>
  <c r="T8" i="1"/>
  <c r="S8" i="1"/>
  <c r="R8" i="1"/>
  <c r="P8" i="1"/>
  <c r="O8" i="1"/>
  <c r="N8" i="1"/>
  <c r="T7" i="1"/>
  <c r="S7" i="1"/>
  <c r="P7" i="1"/>
  <c r="O7" i="1"/>
  <c r="N7" i="1"/>
  <c r="R7" i="1"/>
  <c r="U10" i="1" l="1"/>
  <c r="V10" i="1" s="1"/>
  <c r="U9" i="1"/>
  <c r="V9" i="1" s="1"/>
  <c r="Q8" i="1"/>
  <c r="U8" i="1" s="1"/>
  <c r="Q10" i="1"/>
  <c r="Q9" i="1"/>
  <c r="Q11" i="1"/>
  <c r="U11" i="1" s="1"/>
  <c r="V11" i="1" s="1"/>
  <c r="Q7" i="1"/>
  <c r="U7" i="1" s="1"/>
  <c r="U12" i="1"/>
  <c r="V12" i="1" s="1"/>
  <c r="O3" i="1"/>
  <c r="P3" i="1"/>
  <c r="R3" i="1"/>
  <c r="S3" i="1"/>
  <c r="T3" i="1"/>
  <c r="O4" i="1"/>
  <c r="P4" i="1"/>
  <c r="R4" i="1"/>
  <c r="S4" i="1"/>
  <c r="T4" i="1"/>
  <c r="O5" i="1"/>
  <c r="P5" i="1"/>
  <c r="R5" i="1"/>
  <c r="S5" i="1"/>
  <c r="T5" i="1"/>
  <c r="O6" i="1"/>
  <c r="P6" i="1"/>
  <c r="R6" i="1"/>
  <c r="S6" i="1"/>
  <c r="T6" i="1"/>
  <c r="T2" i="1"/>
  <c r="S2" i="1"/>
  <c r="R2" i="1"/>
  <c r="P2" i="1"/>
  <c r="O2" i="1"/>
  <c r="N2" i="1"/>
  <c r="Q2" i="1" s="1"/>
  <c r="N3" i="1"/>
  <c r="N4" i="1"/>
  <c r="Q4" i="1" s="1"/>
  <c r="N5" i="1"/>
  <c r="Q5" i="1" s="1"/>
  <c r="N6" i="1"/>
  <c r="Q6" i="1" s="1"/>
  <c r="U5" i="1" l="1"/>
  <c r="V5" i="1" s="1"/>
  <c r="U2" i="1"/>
  <c r="V2" i="1" s="1"/>
  <c r="U4" i="1"/>
  <c r="V4" i="1" s="1"/>
  <c r="U6" i="1"/>
  <c r="V6" i="1" s="1"/>
  <c r="V8" i="1"/>
  <c r="V7" i="1"/>
  <c r="Q3" i="1"/>
  <c r="U3" i="1" s="1"/>
  <c r="V3" i="1" s="1"/>
</calcChain>
</file>

<file path=xl/sharedStrings.xml><?xml version="1.0" encoding="utf-8"?>
<sst xmlns="http://schemas.openxmlformats.org/spreadsheetml/2006/main" count="48" uniqueCount="35">
  <si>
    <t>Anno - Numero - CIG</t>
  </si>
  <si>
    <t>Anno</t>
  </si>
  <si>
    <t>Numero</t>
  </si>
  <si>
    <t>Validità al</t>
  </si>
  <si>
    <t>CIG</t>
  </si>
  <si>
    <t>QUOTA 2026 ASL</t>
  </si>
  <si>
    <t>A501010602</t>
  </si>
  <si>
    <t>A501010603</t>
  </si>
  <si>
    <t>A501010801</t>
  </si>
  <si>
    <t>A507020101</t>
  </si>
  <si>
    <t>A508020104</t>
  </si>
  <si>
    <t>A508020106</t>
  </si>
  <si>
    <t>A802020101</t>
  </si>
  <si>
    <t>Somma</t>
  </si>
  <si>
    <t>Differenza</t>
  </si>
  <si>
    <t>7825945E1A</t>
  </si>
  <si>
    <t>7902933A9D</t>
  </si>
  <si>
    <t>2022 - 7391 - 7825880878</t>
  </si>
  <si>
    <t>2022 - 7405 - 7825880878</t>
  </si>
  <si>
    <t>2022 - 8043 - 78258732B3</t>
  </si>
  <si>
    <t>2022 - 8145 - 78258732B3</t>
  </si>
  <si>
    <t>2023 - 3172 - 7902933A9D</t>
  </si>
  <si>
    <t>2023 - 3173 - 7902933A9D</t>
  </si>
  <si>
    <t>7825888F10</t>
  </si>
  <si>
    <t>78258732B3</t>
  </si>
  <si>
    <t>7902935C43</t>
  </si>
  <si>
    <t>7902937DE9</t>
  </si>
  <si>
    <t>2022 - 7670 - 7825945E1A</t>
  </si>
  <si>
    <t>2022 - 7673 - 7902933A9D</t>
  </si>
  <si>
    <t>2022 - 7680 - 7902933A9D</t>
  </si>
  <si>
    <t>2022 - 7694 - 7825888F10</t>
  </si>
  <si>
    <t>2023 - 283 - 7825945E1A</t>
  </si>
  <si>
    <t>2023 - 1805 - 7902935C43</t>
  </si>
  <si>
    <t>2023 - 1820 - 7902937DE9</t>
  </si>
  <si>
    <t>2023 - 1821 - 7902935C43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</si>
</sst>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yyyy/mm/dd"/>
  </numFmts>
  <fonts count="7" x14ac:knownFonts="1">
    <font>
      <sz val="11"/>
      <color theme="1"/>
      <name val="Calibri"/>
      <family val="2"/>
      <scheme val="minor"/>
    </font>
    <font>
      <b/>
      <sz val="1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2"/>
      <name val="Calibri Light"/>
      <family val="2"/>
      <scheme val="major"/>
    </font>
    <font>
      <sz val="12"/>
      <color theme="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10" fontId="2" fillId="2" borderId="2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4" borderId="1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44" fontId="6" fillId="4" borderId="1" xfId="0" applyNumberFormat="1" applyFont="1" applyFill="1" applyBorder="1" applyAlignment="1">
      <alignment horizontal="center" vertical="center"/>
    </xf>
    <xf numFmtId="44" fontId="4" fillId="0" borderId="1" xfId="0" applyNumberFormat="1" applyFont="1" applyBorder="1"/>
    <xf numFmtId="10" fontId="4" fillId="0" borderId="1" xfId="1" applyNumberFormat="1" applyFont="1" applyBorder="1"/>
    <xf numFmtId="0" fontId="4" fillId="5" borderId="0" xfId="0" applyFont="1" applyFill="1"/>
    <xf numFmtId="44" fontId="4" fillId="5" borderId="0" xfId="0" applyNumberFormat="1" applyFont="1" applyFill="1"/>
    <xf numFmtId="10" fontId="4" fillId="0" borderId="1" xfId="0" applyNumberFormat="1" applyFont="1" applyBorder="1"/>
    <xf numFmtId="44" fontId="4" fillId="0" borderId="0" xfId="0" applyNumberFormat="1" applyFont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tabSelected="1" topLeftCell="H1" zoomScaleNormal="100" workbookViewId="0">
      <selection activeCell="N24" sqref="N24"/>
    </sheetView>
  </sheetViews>
  <sheetFormatPr defaultColWidth="22" defaultRowHeight="15" x14ac:dyDescent="0.25"/>
  <cols>
    <col min="1" max="1" width="32.7109375" style="5" customWidth="1"/>
    <col min="2" max="2" width="13.85546875" style="5" customWidth="1"/>
    <col min="3" max="3" width="16.28515625" style="5" customWidth="1"/>
    <col min="4" max="4" width="17.85546875" style="5" customWidth="1"/>
    <col min="5" max="5" width="22" style="5"/>
    <col min="6" max="6" width="14.85546875" style="5" customWidth="1"/>
    <col min="7" max="7" width="13.140625" style="5" customWidth="1"/>
    <col min="8" max="8" width="12.7109375" style="5" customWidth="1"/>
    <col min="9" max="9" width="12.42578125" style="5" customWidth="1"/>
    <col min="10" max="11" width="15.7109375" style="5" customWidth="1"/>
    <col min="12" max="12" width="14" style="5" customWidth="1"/>
    <col min="13" max="13" width="19" style="5" customWidth="1"/>
    <col min="14" max="20" width="22" style="5"/>
    <col min="21" max="22" width="22" style="11"/>
    <col min="23" max="16384" width="22" style="5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3" t="s">
        <v>5</v>
      </c>
      <c r="N1" s="4" t="s">
        <v>6</v>
      </c>
      <c r="O1" s="2" t="s">
        <v>7</v>
      </c>
      <c r="P1" s="2" t="s">
        <v>8</v>
      </c>
      <c r="Q1" s="2" t="s">
        <v>9</v>
      </c>
      <c r="R1" s="2" t="s">
        <v>10</v>
      </c>
      <c r="S1" s="2" t="s">
        <v>11</v>
      </c>
      <c r="T1" s="2" t="s">
        <v>12</v>
      </c>
      <c r="U1" s="11" t="s">
        <v>13</v>
      </c>
      <c r="V1" s="11" t="s">
        <v>14</v>
      </c>
    </row>
    <row r="2" spans="1:22" ht="15.75" x14ac:dyDescent="0.25">
      <c r="A2" s="6" t="s">
        <v>17</v>
      </c>
      <c r="B2" s="6">
        <v>2022</v>
      </c>
      <c r="C2" s="6">
        <v>7391</v>
      </c>
      <c r="D2" s="7">
        <v>46234</v>
      </c>
      <c r="E2" s="6">
        <v>7825880878</v>
      </c>
      <c r="F2" s="10">
        <v>1</v>
      </c>
      <c r="G2" s="10">
        <v>0</v>
      </c>
      <c r="H2" s="10">
        <v>0</v>
      </c>
      <c r="I2" s="10">
        <v>0</v>
      </c>
      <c r="J2" s="10">
        <v>0</v>
      </c>
      <c r="K2" s="10">
        <v>0</v>
      </c>
      <c r="L2" s="10">
        <v>0</v>
      </c>
      <c r="M2" s="8">
        <v>2137.0300000000002</v>
      </c>
      <c r="N2" s="9">
        <f>M2*F2</f>
        <v>2137.0300000000002</v>
      </c>
      <c r="O2" s="9">
        <f>M2*G2</f>
        <v>0</v>
      </c>
      <c r="P2" s="9">
        <f>M2*H2</f>
        <v>0</v>
      </c>
      <c r="Q2" s="9">
        <f>N2*I2</f>
        <v>0</v>
      </c>
      <c r="R2" s="9">
        <f>M2*J2</f>
        <v>0</v>
      </c>
      <c r="S2" s="9">
        <f>M2*K2</f>
        <v>0</v>
      </c>
      <c r="T2" s="9">
        <f>M2*L2</f>
        <v>0</v>
      </c>
      <c r="U2" s="12">
        <f>N2+O2+P2+Q2+R2+S2+T2</f>
        <v>2137.0300000000002</v>
      </c>
      <c r="V2" s="12">
        <f>U2-M2</f>
        <v>0</v>
      </c>
    </row>
    <row r="3" spans="1:22" ht="15.75" x14ac:dyDescent="0.25">
      <c r="A3" s="6" t="s">
        <v>18</v>
      </c>
      <c r="B3" s="6">
        <v>2022</v>
      </c>
      <c r="C3" s="6">
        <v>7405</v>
      </c>
      <c r="D3" s="7">
        <v>46234</v>
      </c>
      <c r="E3" s="6">
        <v>7825880878</v>
      </c>
      <c r="F3" s="10">
        <v>0</v>
      </c>
      <c r="G3" s="10">
        <v>0</v>
      </c>
      <c r="H3" s="10">
        <v>0</v>
      </c>
      <c r="I3" s="10">
        <v>0</v>
      </c>
      <c r="J3" s="10">
        <v>1</v>
      </c>
      <c r="K3" s="10">
        <v>0</v>
      </c>
      <c r="L3" s="10">
        <v>0</v>
      </c>
      <c r="M3" s="8">
        <v>19318.02</v>
      </c>
      <c r="N3" s="9">
        <f t="shared" ref="N3:N15" si="0">M3*F3</f>
        <v>0</v>
      </c>
      <c r="O3" s="9">
        <f t="shared" ref="O3:O15" si="1">M3*G3</f>
        <v>0</v>
      </c>
      <c r="P3" s="9">
        <f t="shared" ref="P3:P15" si="2">M3*H3</f>
        <v>0</v>
      </c>
      <c r="Q3" s="9">
        <f t="shared" ref="Q3:Q15" si="3">N3*I3</f>
        <v>0</v>
      </c>
      <c r="R3" s="9">
        <f t="shared" ref="R3:R15" si="4">M3*J3</f>
        <v>19318.02</v>
      </c>
      <c r="S3" s="9">
        <f t="shared" ref="S3:S15" si="5">M3*K3</f>
        <v>0</v>
      </c>
      <c r="T3" s="9">
        <f t="shared" ref="T3:T15" si="6">M3*L3</f>
        <v>0</v>
      </c>
      <c r="U3" s="12">
        <f t="shared" ref="U3:U15" si="7">N3+O3+P3+Q3+R3+S3+T3</f>
        <v>19318.02</v>
      </c>
      <c r="V3" s="12">
        <f t="shared" ref="V3:V15" si="8">U3-M3</f>
        <v>0</v>
      </c>
    </row>
    <row r="4" spans="1:22" ht="15.75" x14ac:dyDescent="0.25">
      <c r="A4" s="6" t="s">
        <v>27</v>
      </c>
      <c r="B4" s="6">
        <v>2022</v>
      </c>
      <c r="C4" s="6">
        <v>7670</v>
      </c>
      <c r="D4" s="7">
        <v>46234</v>
      </c>
      <c r="E4" s="6" t="s">
        <v>15</v>
      </c>
      <c r="F4" s="10">
        <v>0.9113</v>
      </c>
      <c r="G4" s="10">
        <v>8.8700000000000001E-2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8">
        <v>42789.72</v>
      </c>
      <c r="N4" s="9">
        <f t="shared" si="0"/>
        <v>38994.271836</v>
      </c>
      <c r="O4" s="9">
        <f t="shared" si="1"/>
        <v>3795.4481640000004</v>
      </c>
      <c r="P4" s="9">
        <f t="shared" si="2"/>
        <v>0</v>
      </c>
      <c r="Q4" s="9">
        <f t="shared" si="3"/>
        <v>0</v>
      </c>
      <c r="R4" s="9">
        <f t="shared" si="4"/>
        <v>0</v>
      </c>
      <c r="S4" s="9">
        <f t="shared" si="5"/>
        <v>0</v>
      </c>
      <c r="T4" s="9">
        <f t="shared" si="6"/>
        <v>0</v>
      </c>
      <c r="U4" s="12">
        <f t="shared" si="7"/>
        <v>42789.72</v>
      </c>
      <c r="V4" s="12">
        <f t="shared" si="8"/>
        <v>0</v>
      </c>
    </row>
    <row r="5" spans="1:22" ht="15.75" x14ac:dyDescent="0.25">
      <c r="A5" s="6" t="s">
        <v>28</v>
      </c>
      <c r="B5" s="6">
        <v>2022</v>
      </c>
      <c r="C5" s="6">
        <v>7673</v>
      </c>
      <c r="D5" s="7">
        <v>46128</v>
      </c>
      <c r="E5" s="6" t="s">
        <v>16</v>
      </c>
      <c r="F5" s="10">
        <v>0</v>
      </c>
      <c r="G5" s="10">
        <v>0</v>
      </c>
      <c r="H5" s="10">
        <v>0</v>
      </c>
      <c r="I5" s="10">
        <v>0</v>
      </c>
      <c r="J5" s="10">
        <v>1</v>
      </c>
      <c r="K5" s="10">
        <v>0</v>
      </c>
      <c r="L5" s="10">
        <v>0</v>
      </c>
      <c r="M5" s="8">
        <v>96286.88</v>
      </c>
      <c r="N5" s="9">
        <f t="shared" si="0"/>
        <v>0</v>
      </c>
      <c r="O5" s="9">
        <f t="shared" si="1"/>
        <v>0</v>
      </c>
      <c r="P5" s="9">
        <f t="shared" si="2"/>
        <v>0</v>
      </c>
      <c r="Q5" s="9">
        <f t="shared" si="3"/>
        <v>0</v>
      </c>
      <c r="R5" s="9">
        <f t="shared" si="4"/>
        <v>96286.88</v>
      </c>
      <c r="S5" s="9">
        <f t="shared" si="5"/>
        <v>0</v>
      </c>
      <c r="T5" s="9">
        <f t="shared" si="6"/>
        <v>0</v>
      </c>
      <c r="U5" s="12">
        <f t="shared" si="7"/>
        <v>96286.88</v>
      </c>
      <c r="V5" s="12">
        <f t="shared" si="8"/>
        <v>0</v>
      </c>
    </row>
    <row r="6" spans="1:22" ht="15.75" x14ac:dyDescent="0.25">
      <c r="A6" s="6" t="s">
        <v>29</v>
      </c>
      <c r="B6" s="6">
        <v>2022</v>
      </c>
      <c r="C6" s="6">
        <v>7680</v>
      </c>
      <c r="D6" s="7">
        <v>46128</v>
      </c>
      <c r="E6" s="6" t="s">
        <v>16</v>
      </c>
      <c r="F6" s="10">
        <v>1.4800000000000001E-2</v>
      </c>
      <c r="G6" s="10">
        <v>0.68430000000000002</v>
      </c>
      <c r="H6" s="10">
        <v>0.3009</v>
      </c>
      <c r="I6" s="10">
        <v>0</v>
      </c>
      <c r="J6" s="10">
        <v>0</v>
      </c>
      <c r="K6" s="10">
        <v>0</v>
      </c>
      <c r="L6" s="10">
        <v>0</v>
      </c>
      <c r="M6" s="8">
        <v>58779.4</v>
      </c>
      <c r="N6" s="9">
        <f t="shared" si="0"/>
        <v>869.9351200000001</v>
      </c>
      <c r="O6" s="9">
        <f t="shared" si="1"/>
        <v>40222.743419999999</v>
      </c>
      <c r="P6" s="9">
        <f t="shared" si="2"/>
        <v>17686.721460000001</v>
      </c>
      <c r="Q6" s="9">
        <f t="shared" si="3"/>
        <v>0</v>
      </c>
      <c r="R6" s="9">
        <f t="shared" si="4"/>
        <v>0</v>
      </c>
      <c r="S6" s="9">
        <f t="shared" si="5"/>
        <v>0</v>
      </c>
      <c r="T6" s="9">
        <f t="shared" si="6"/>
        <v>0</v>
      </c>
      <c r="U6" s="12">
        <f t="shared" si="7"/>
        <v>58779.4</v>
      </c>
      <c r="V6" s="12">
        <f t="shared" si="8"/>
        <v>0</v>
      </c>
    </row>
    <row r="7" spans="1:22" ht="15.75" x14ac:dyDescent="0.25">
      <c r="A7" s="6" t="s">
        <v>30</v>
      </c>
      <c r="B7" s="6">
        <v>2022</v>
      </c>
      <c r="C7" s="6">
        <v>7694</v>
      </c>
      <c r="D7" s="7">
        <v>46110</v>
      </c>
      <c r="E7" s="6" t="s">
        <v>23</v>
      </c>
      <c r="F7" s="10">
        <v>0</v>
      </c>
      <c r="G7" s="10">
        <v>0</v>
      </c>
      <c r="H7" s="10">
        <v>0</v>
      </c>
      <c r="I7" s="10">
        <v>0</v>
      </c>
      <c r="J7" s="10">
        <v>1</v>
      </c>
      <c r="K7" s="10">
        <v>0</v>
      </c>
      <c r="L7" s="10">
        <v>0</v>
      </c>
      <c r="M7" s="8">
        <v>32787.64</v>
      </c>
      <c r="N7" s="9">
        <f t="shared" si="0"/>
        <v>0</v>
      </c>
      <c r="O7" s="9">
        <f t="shared" si="1"/>
        <v>0</v>
      </c>
      <c r="P7" s="9">
        <f t="shared" si="2"/>
        <v>0</v>
      </c>
      <c r="Q7" s="9">
        <f t="shared" si="3"/>
        <v>0</v>
      </c>
      <c r="R7" s="9">
        <f t="shared" si="4"/>
        <v>32787.64</v>
      </c>
      <c r="S7" s="9">
        <f t="shared" si="5"/>
        <v>0</v>
      </c>
      <c r="T7" s="9">
        <f t="shared" si="6"/>
        <v>0</v>
      </c>
      <c r="U7" s="12">
        <f t="shared" si="7"/>
        <v>32787.64</v>
      </c>
      <c r="V7" s="12">
        <f t="shared" si="8"/>
        <v>0</v>
      </c>
    </row>
    <row r="8" spans="1:22" ht="15.75" x14ac:dyDescent="0.25">
      <c r="A8" s="6" t="s">
        <v>19</v>
      </c>
      <c r="B8" s="6">
        <v>2022</v>
      </c>
      <c r="C8" s="6">
        <v>8043</v>
      </c>
      <c r="D8" s="7">
        <v>46234</v>
      </c>
      <c r="E8" s="6" t="s">
        <v>24</v>
      </c>
      <c r="F8" s="10">
        <v>0.51219999999999999</v>
      </c>
      <c r="G8" s="10">
        <v>0</v>
      </c>
      <c r="H8" s="10">
        <v>0.48780000000000001</v>
      </c>
      <c r="I8" s="10">
        <v>0</v>
      </c>
      <c r="J8" s="10">
        <v>0</v>
      </c>
      <c r="K8" s="10">
        <v>0</v>
      </c>
      <c r="L8" s="10">
        <v>0</v>
      </c>
      <c r="M8" s="8">
        <v>24966.080000000002</v>
      </c>
      <c r="N8" s="9">
        <f t="shared" si="0"/>
        <v>12787.626176</v>
      </c>
      <c r="O8" s="9">
        <f t="shared" si="1"/>
        <v>0</v>
      </c>
      <c r="P8" s="9">
        <f t="shared" si="2"/>
        <v>12178.453824000002</v>
      </c>
      <c r="Q8" s="9">
        <f t="shared" si="3"/>
        <v>0</v>
      </c>
      <c r="R8" s="9">
        <f t="shared" si="4"/>
        <v>0</v>
      </c>
      <c r="S8" s="9">
        <f t="shared" si="5"/>
        <v>0</v>
      </c>
      <c r="T8" s="9">
        <f t="shared" si="6"/>
        <v>0</v>
      </c>
      <c r="U8" s="12">
        <f t="shared" si="7"/>
        <v>24966.080000000002</v>
      </c>
      <c r="V8" s="12">
        <f t="shared" si="8"/>
        <v>0</v>
      </c>
    </row>
    <row r="9" spans="1:22" ht="15.75" x14ac:dyDescent="0.25">
      <c r="A9" s="6" t="s">
        <v>20</v>
      </c>
      <c r="B9" s="6">
        <v>2022</v>
      </c>
      <c r="C9" s="6">
        <v>8145</v>
      </c>
      <c r="D9" s="7">
        <v>46310</v>
      </c>
      <c r="E9" s="6" t="s">
        <v>24</v>
      </c>
      <c r="F9" s="10">
        <v>0</v>
      </c>
      <c r="G9" s="10">
        <v>0</v>
      </c>
      <c r="H9" s="10">
        <v>0</v>
      </c>
      <c r="I9" s="10">
        <v>0</v>
      </c>
      <c r="J9" s="10">
        <v>1</v>
      </c>
      <c r="K9" s="10">
        <v>0</v>
      </c>
      <c r="L9" s="10">
        <v>0</v>
      </c>
      <c r="M9" s="8">
        <v>14640</v>
      </c>
      <c r="N9" s="9">
        <f t="shared" si="0"/>
        <v>0</v>
      </c>
      <c r="O9" s="9">
        <f t="shared" si="1"/>
        <v>0</v>
      </c>
      <c r="P9" s="9">
        <f t="shared" si="2"/>
        <v>0</v>
      </c>
      <c r="Q9" s="9">
        <f t="shared" si="3"/>
        <v>0</v>
      </c>
      <c r="R9" s="9">
        <f t="shared" si="4"/>
        <v>14640</v>
      </c>
      <c r="S9" s="9">
        <f t="shared" si="5"/>
        <v>0</v>
      </c>
      <c r="T9" s="9">
        <f t="shared" si="6"/>
        <v>0</v>
      </c>
      <c r="U9" s="12">
        <f t="shared" si="7"/>
        <v>14640</v>
      </c>
      <c r="V9" s="12">
        <f t="shared" si="8"/>
        <v>0</v>
      </c>
    </row>
    <row r="10" spans="1:22" ht="15.75" x14ac:dyDescent="0.25">
      <c r="A10" s="6" t="s">
        <v>31</v>
      </c>
      <c r="B10" s="6">
        <v>2023</v>
      </c>
      <c r="C10" s="6">
        <v>283</v>
      </c>
      <c r="D10" s="7">
        <v>46234</v>
      </c>
      <c r="E10" s="6" t="s">
        <v>15</v>
      </c>
      <c r="F10" s="10">
        <v>9.2499999999999999E-2</v>
      </c>
      <c r="G10" s="10">
        <v>0</v>
      </c>
      <c r="H10" s="10">
        <v>0.90749999999999997</v>
      </c>
      <c r="I10" s="10">
        <v>0</v>
      </c>
      <c r="J10" s="10">
        <v>0</v>
      </c>
      <c r="K10" s="10">
        <v>0</v>
      </c>
      <c r="L10" s="10">
        <v>0</v>
      </c>
      <c r="M10" s="8">
        <v>60864.75</v>
      </c>
      <c r="N10" s="9">
        <f t="shared" si="0"/>
        <v>5629.9893750000001</v>
      </c>
      <c r="O10" s="9">
        <f t="shared" si="1"/>
        <v>0</v>
      </c>
      <c r="P10" s="9">
        <f t="shared" si="2"/>
        <v>55234.760624999995</v>
      </c>
      <c r="Q10" s="9">
        <f t="shared" si="3"/>
        <v>0</v>
      </c>
      <c r="R10" s="9">
        <f t="shared" si="4"/>
        <v>0</v>
      </c>
      <c r="S10" s="9">
        <f t="shared" si="5"/>
        <v>0</v>
      </c>
      <c r="T10" s="9">
        <f t="shared" si="6"/>
        <v>0</v>
      </c>
      <c r="U10" s="12">
        <f t="shared" si="7"/>
        <v>60864.749999999993</v>
      </c>
      <c r="V10" s="12">
        <f t="shared" si="8"/>
        <v>0</v>
      </c>
    </row>
    <row r="11" spans="1:22" ht="15.75" x14ac:dyDescent="0.25">
      <c r="A11" s="6" t="s">
        <v>21</v>
      </c>
      <c r="B11" s="6">
        <v>2023</v>
      </c>
      <c r="C11" s="6">
        <v>3172</v>
      </c>
      <c r="D11" s="7">
        <v>46177</v>
      </c>
      <c r="E11" s="6" t="s">
        <v>16</v>
      </c>
      <c r="F11" s="10">
        <v>0.99870000000000003</v>
      </c>
      <c r="G11" s="10">
        <v>0</v>
      </c>
      <c r="H11" s="10">
        <v>1.2999999999999999E-3</v>
      </c>
      <c r="I11" s="10">
        <v>0</v>
      </c>
      <c r="J11" s="10">
        <v>0</v>
      </c>
      <c r="K11" s="10">
        <v>0</v>
      </c>
      <c r="L11" s="10">
        <v>0</v>
      </c>
      <c r="M11" s="8">
        <v>128307.85</v>
      </c>
      <c r="N11" s="9">
        <f t="shared" si="0"/>
        <v>128141.04979500001</v>
      </c>
      <c r="O11" s="9">
        <f t="shared" si="1"/>
        <v>0</v>
      </c>
      <c r="P11" s="9">
        <f t="shared" si="2"/>
        <v>166.80020500000001</v>
      </c>
      <c r="Q11" s="9">
        <f t="shared" si="3"/>
        <v>0</v>
      </c>
      <c r="R11" s="9">
        <f t="shared" si="4"/>
        <v>0</v>
      </c>
      <c r="S11" s="9">
        <f t="shared" si="5"/>
        <v>0</v>
      </c>
      <c r="T11" s="9">
        <f t="shared" si="6"/>
        <v>0</v>
      </c>
      <c r="U11" s="12">
        <f t="shared" si="7"/>
        <v>128307.85000000002</v>
      </c>
      <c r="V11" s="12">
        <f t="shared" si="8"/>
        <v>0</v>
      </c>
    </row>
    <row r="12" spans="1:22" ht="15.75" x14ac:dyDescent="0.25">
      <c r="A12" s="6" t="s">
        <v>22</v>
      </c>
      <c r="B12" s="6">
        <v>2023</v>
      </c>
      <c r="C12" s="6">
        <v>3173</v>
      </c>
      <c r="D12" s="7">
        <v>46178</v>
      </c>
      <c r="E12" s="6" t="s">
        <v>16</v>
      </c>
      <c r="F12" s="10">
        <v>0</v>
      </c>
      <c r="G12" s="10">
        <v>0</v>
      </c>
      <c r="H12" s="10">
        <v>0</v>
      </c>
      <c r="I12" s="10">
        <v>0</v>
      </c>
      <c r="J12" s="10">
        <v>1</v>
      </c>
      <c r="K12" s="10">
        <v>0</v>
      </c>
      <c r="L12" s="10">
        <v>0</v>
      </c>
      <c r="M12" s="8">
        <v>36382.11</v>
      </c>
      <c r="N12" s="9">
        <f t="shared" si="0"/>
        <v>0</v>
      </c>
      <c r="O12" s="9">
        <f t="shared" si="1"/>
        <v>0</v>
      </c>
      <c r="P12" s="9">
        <f t="shared" si="2"/>
        <v>0</v>
      </c>
      <c r="Q12" s="9">
        <f t="shared" si="3"/>
        <v>0</v>
      </c>
      <c r="R12" s="9">
        <f t="shared" si="4"/>
        <v>36382.11</v>
      </c>
      <c r="S12" s="9">
        <f t="shared" si="5"/>
        <v>0</v>
      </c>
      <c r="T12" s="9">
        <f t="shared" si="6"/>
        <v>0</v>
      </c>
      <c r="U12" s="12">
        <f t="shared" si="7"/>
        <v>36382.11</v>
      </c>
      <c r="V12" s="12">
        <f t="shared" si="8"/>
        <v>0</v>
      </c>
    </row>
    <row r="13" spans="1:22" ht="15.75" x14ac:dyDescent="0.25">
      <c r="A13" s="6" t="s">
        <v>32</v>
      </c>
      <c r="B13" s="6">
        <v>2023</v>
      </c>
      <c r="C13" s="6">
        <v>1805</v>
      </c>
      <c r="D13" s="7">
        <v>46100</v>
      </c>
      <c r="E13" s="6" t="s">
        <v>25</v>
      </c>
      <c r="F13" s="10">
        <v>0.91</v>
      </c>
      <c r="G13" s="10">
        <v>0</v>
      </c>
      <c r="H13" s="10">
        <v>0.09</v>
      </c>
      <c r="I13" s="10">
        <v>0</v>
      </c>
      <c r="J13" s="10">
        <v>0</v>
      </c>
      <c r="K13" s="10">
        <v>0</v>
      </c>
      <c r="L13" s="10">
        <v>0</v>
      </c>
      <c r="M13" s="8">
        <v>70285.64</v>
      </c>
      <c r="N13" s="9">
        <f t="shared" si="0"/>
        <v>63959.932400000005</v>
      </c>
      <c r="O13" s="9">
        <f t="shared" si="1"/>
        <v>0</v>
      </c>
      <c r="P13" s="9">
        <f t="shared" si="2"/>
        <v>6325.7075999999997</v>
      </c>
      <c r="Q13" s="9">
        <f t="shared" si="3"/>
        <v>0</v>
      </c>
      <c r="R13" s="9">
        <f t="shared" si="4"/>
        <v>0</v>
      </c>
      <c r="S13" s="9">
        <f t="shared" si="5"/>
        <v>0</v>
      </c>
      <c r="T13" s="9">
        <f t="shared" si="6"/>
        <v>0</v>
      </c>
      <c r="U13" s="12">
        <f t="shared" si="7"/>
        <v>70285.64</v>
      </c>
      <c r="V13" s="12">
        <f t="shared" si="8"/>
        <v>0</v>
      </c>
    </row>
    <row r="14" spans="1:22" ht="15.75" x14ac:dyDescent="0.25">
      <c r="A14" s="6" t="s">
        <v>33</v>
      </c>
      <c r="B14" s="6">
        <v>2023</v>
      </c>
      <c r="C14" s="6">
        <v>1820</v>
      </c>
      <c r="D14" s="7">
        <v>46100</v>
      </c>
      <c r="E14" s="6" t="s">
        <v>26</v>
      </c>
      <c r="F14" s="10">
        <v>0.98729999999999996</v>
      </c>
      <c r="G14" s="10">
        <v>0</v>
      </c>
      <c r="H14" s="10">
        <v>1.2699999999999999E-2</v>
      </c>
      <c r="I14" s="10">
        <v>0</v>
      </c>
      <c r="J14" s="10">
        <v>0</v>
      </c>
      <c r="K14" s="10">
        <v>0</v>
      </c>
      <c r="L14" s="10">
        <v>0</v>
      </c>
      <c r="M14" s="8">
        <v>10534.79</v>
      </c>
      <c r="N14" s="9">
        <f t="shared" si="0"/>
        <v>10400.998167</v>
      </c>
      <c r="O14" s="9">
        <f t="shared" si="1"/>
        <v>0</v>
      </c>
      <c r="P14" s="9">
        <f t="shared" si="2"/>
        <v>133.791833</v>
      </c>
      <c r="Q14" s="9">
        <f t="shared" si="3"/>
        <v>0</v>
      </c>
      <c r="R14" s="9">
        <f t="shared" si="4"/>
        <v>0</v>
      </c>
      <c r="S14" s="9">
        <f t="shared" si="5"/>
        <v>0</v>
      </c>
      <c r="T14" s="9">
        <f t="shared" si="6"/>
        <v>0</v>
      </c>
      <c r="U14" s="12">
        <f t="shared" si="7"/>
        <v>10534.789999999999</v>
      </c>
      <c r="V14" s="12">
        <f t="shared" si="8"/>
        <v>0</v>
      </c>
    </row>
    <row r="15" spans="1:22" ht="15.75" x14ac:dyDescent="0.25">
      <c r="A15" s="6" t="s">
        <v>34</v>
      </c>
      <c r="B15" s="6">
        <v>2023</v>
      </c>
      <c r="C15" s="6">
        <v>1821</v>
      </c>
      <c r="D15" s="7">
        <v>46100</v>
      </c>
      <c r="E15" s="6" t="s">
        <v>25</v>
      </c>
      <c r="F15" s="13">
        <v>1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8">
        <v>11692.69</v>
      </c>
      <c r="N15" s="13">
        <f t="shared" si="0"/>
        <v>11692.69</v>
      </c>
      <c r="O15" s="13">
        <f t="shared" si="1"/>
        <v>0</v>
      </c>
      <c r="P15" s="13">
        <f t="shared" si="2"/>
        <v>0</v>
      </c>
      <c r="Q15" s="13">
        <f t="shared" si="3"/>
        <v>0</v>
      </c>
      <c r="R15" s="13">
        <f t="shared" si="4"/>
        <v>0</v>
      </c>
      <c r="S15" s="13">
        <f t="shared" si="5"/>
        <v>0</v>
      </c>
      <c r="T15" s="13">
        <f t="shared" si="6"/>
        <v>0</v>
      </c>
      <c r="U15" s="12">
        <f t="shared" si="7"/>
        <v>11692.69</v>
      </c>
      <c r="V15" s="12">
        <f t="shared" si="8"/>
        <v>0</v>
      </c>
    </row>
    <row r="16" spans="1:22" x14ac:dyDescent="0.25">
      <c r="M16" s="14">
        <f>SUM(M2:M15)</f>
        <v>609772.6</v>
      </c>
      <c r="N16" s="14">
        <f>SUM(N2:N15)</f>
        <v>274613.52286900004</v>
      </c>
      <c r="O16" s="14">
        <f>SUM(O2:O15)</f>
        <v>44018.191584</v>
      </c>
      <c r="P16" s="14">
        <f>SUM(P5:P15)</f>
        <v>91726.235546999989</v>
      </c>
      <c r="R16" s="14">
        <f>SUM(R3:R15)</f>
        <v>199414.65000000002</v>
      </c>
    </row>
    <row r="18" spans="13:13" x14ac:dyDescent="0.25">
      <c r="M18" s="14">
        <f>M16+7365245.88</f>
        <v>7975018.4799999995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ASL NUORO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Mulargia</dc:creator>
  <cp:lastModifiedBy>Stefania Cabiddu</cp:lastModifiedBy>
  <dcterms:created xsi:type="dcterms:W3CDTF">2025-12-16T13:02:57Z</dcterms:created>
  <dcterms:modified xsi:type="dcterms:W3CDTF">2026-02-11T16:42:35Z</dcterms:modified>
</cp:coreProperties>
</file>